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dianapork.sharepoint.com/sites/home/Shared Documents/NEW FOLDER STRUCTURE/800 Operations/840 Accounting &amp; Audit/Budgets/Budget Committee/2022/"/>
    </mc:Choice>
  </mc:AlternateContent>
  <xr:revisionPtr revIDLastSave="11" documentId="8_{8DCD477E-DB79-49BA-A9F5-2464F7E0E387}" xr6:coauthVersionLast="47" xr6:coauthVersionMax="47" xr10:uidLastSave="{23118202-C4E7-4B16-98B3-3DA121942259}"/>
  <bookViews>
    <workbookView xWindow="-120" yWindow="-16320" windowWidth="29040" windowHeight="15840" xr2:uid="{0C41474D-CBB0-4B63-BC09-4EA5C5AD35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BR32" i="1"/>
  <c r="BQ32" i="1"/>
  <c r="BA32" i="1"/>
  <c r="AZ32" i="1"/>
  <c r="AK32" i="1"/>
  <c r="AJ32" i="1"/>
  <c r="I32" i="1"/>
  <c r="H32" i="1"/>
  <c r="E32" i="1"/>
  <c r="D32" i="1"/>
  <c r="BS31" i="1"/>
  <c r="BB31" i="1"/>
  <c r="AL31" i="1"/>
  <c r="J31" i="1"/>
  <c r="BS30" i="1"/>
  <c r="BB30" i="1"/>
  <c r="AL30" i="1"/>
  <c r="J30" i="1"/>
  <c r="BS29" i="1"/>
  <c r="BB29" i="1"/>
  <c r="AL29" i="1"/>
  <c r="J29" i="1"/>
  <c r="BS28" i="1"/>
  <c r="BB28" i="1"/>
  <c r="AL28" i="1"/>
  <c r="J28" i="1"/>
  <c r="BS27" i="1"/>
  <c r="AY27" i="1"/>
  <c r="AY32" i="1" s="1"/>
  <c r="AI27" i="1"/>
  <c r="AI32" i="1" s="1"/>
  <c r="G27" i="1"/>
  <c r="G32" i="1" s="1"/>
  <c r="BS26" i="1"/>
  <c r="BB26" i="1"/>
  <c r="AL26" i="1"/>
  <c r="J26" i="1"/>
  <c r="BS25" i="1"/>
  <c r="BB25" i="1"/>
  <c r="AL25" i="1"/>
  <c r="J25" i="1"/>
  <c r="BS24" i="1"/>
  <c r="BB24" i="1"/>
  <c r="AL24" i="1"/>
  <c r="J24" i="1"/>
  <c r="BS23" i="1"/>
  <c r="BB23" i="1"/>
  <c r="AL23" i="1"/>
  <c r="J23" i="1"/>
  <c r="BS22" i="1"/>
  <c r="BB22" i="1"/>
  <c r="AL22" i="1"/>
  <c r="J22" i="1"/>
  <c r="BB20" i="1"/>
  <c r="AL20" i="1"/>
  <c r="J20" i="1"/>
  <c r="BP19" i="1"/>
  <c r="BS19" i="1" s="1"/>
  <c r="BS32" i="1" s="1"/>
  <c r="BB19" i="1"/>
  <c r="AL19" i="1"/>
  <c r="J19" i="1"/>
  <c r="BS18" i="1"/>
  <c r="BB18" i="1"/>
  <c r="AL18" i="1"/>
  <c r="J18" i="1"/>
  <c r="BS17" i="1"/>
  <c r="BR17" i="1"/>
  <c r="BQ17" i="1"/>
  <c r="BP17" i="1"/>
  <c r="BA17" i="1"/>
  <c r="AZ17" i="1"/>
  <c r="AY17" i="1"/>
  <c r="AK17" i="1"/>
  <c r="AJ17" i="1"/>
  <c r="I17" i="1"/>
  <c r="H17" i="1"/>
  <c r="G17" i="1"/>
  <c r="E17" i="1"/>
  <c r="D17" i="1"/>
  <c r="BS15" i="1"/>
  <c r="BB15" i="1"/>
  <c r="AL15" i="1"/>
  <c r="J15" i="1"/>
  <c r="BS14" i="1"/>
  <c r="BB14" i="1"/>
  <c r="AL14" i="1"/>
  <c r="J14" i="1"/>
  <c r="BS11" i="1"/>
  <c r="BB11" i="1"/>
  <c r="AL11" i="1"/>
  <c r="J11" i="1"/>
  <c r="BS10" i="1"/>
  <c r="BB10" i="1"/>
  <c r="AL10" i="1"/>
  <c r="J10" i="1"/>
  <c r="BS9" i="1"/>
  <c r="BB9" i="1"/>
  <c r="AL9" i="1"/>
  <c r="J9" i="1"/>
  <c r="BS7" i="1"/>
  <c r="BB7" i="1"/>
  <c r="AL7" i="1"/>
  <c r="J7" i="1"/>
  <c r="BS6" i="1"/>
  <c r="BB6" i="1"/>
  <c r="AL6" i="1"/>
  <c r="J6" i="1"/>
  <c r="BS5" i="1"/>
  <c r="BB5" i="1"/>
  <c r="AL5" i="1"/>
  <c r="J5" i="1"/>
  <c r="BS4" i="1"/>
  <c r="BB4" i="1"/>
  <c r="BB17" i="1" s="1"/>
  <c r="AI4" i="1"/>
  <c r="AI17" i="1" s="1"/>
  <c r="J4" i="1"/>
  <c r="J17" i="1" s="1"/>
  <c r="J32" i="1" l="1"/>
  <c r="AL32" i="1"/>
  <c r="BB32" i="1"/>
  <c r="AL4" i="1"/>
  <c r="AL17" i="1" s="1"/>
  <c r="AL27" i="1"/>
  <c r="BB27" i="1"/>
  <c r="BP32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murp35383</author>
  </authors>
  <commentList>
    <comment ref="G19" authorId="0" shapeId="0" xr:uid="{5899D688-0173-4BAF-A80F-7D1938B31ED1}">
      <text>
        <r>
          <rPr>
            <b/>
            <sz val="9"/>
            <color indexed="81"/>
            <rFont val="Tahoma"/>
            <family val="2"/>
          </rPr>
          <t>murp35383:</t>
        </r>
        <r>
          <rPr>
            <sz val="9"/>
            <color indexed="81"/>
            <rFont val="Tahoma"/>
            <family val="2"/>
          </rPr>
          <t xml:space="preserve">
reduce $5k for IFOF
reduce $5k for PPEP</t>
        </r>
      </text>
    </comment>
    <comment ref="AI19" authorId="0" shapeId="0" xr:uid="{2A5BD266-4FDA-4377-B1CA-4E98C8C579B1}">
      <text>
        <r>
          <rPr>
            <b/>
            <sz val="9"/>
            <color indexed="81"/>
            <rFont val="Tahoma"/>
            <family val="2"/>
          </rPr>
          <t>murp35383:</t>
        </r>
        <r>
          <rPr>
            <sz val="9"/>
            <color indexed="81"/>
            <rFont val="Tahoma"/>
            <family val="2"/>
          </rPr>
          <t xml:space="preserve">
reduce $5k for IFOF
reduce $5k for PPEP</t>
        </r>
      </text>
    </comment>
    <comment ref="AY19" authorId="0" shapeId="0" xr:uid="{88C7051B-8629-4D6F-8695-1AF29F0CB28A}">
      <text>
        <r>
          <rPr>
            <b/>
            <sz val="9"/>
            <color indexed="81"/>
            <rFont val="Tahoma"/>
            <family val="2"/>
          </rPr>
          <t>murp35383:</t>
        </r>
        <r>
          <rPr>
            <sz val="9"/>
            <color indexed="81"/>
            <rFont val="Tahoma"/>
            <family val="2"/>
          </rPr>
          <t xml:space="preserve">
reduce $5k for IFOF
reduce $5k for PPEP</t>
        </r>
      </text>
    </comment>
    <comment ref="BP19" authorId="0" shapeId="0" xr:uid="{DFE10603-198A-4438-8CAA-35E1B0B07BFE}">
      <text>
        <r>
          <rPr>
            <b/>
            <sz val="9"/>
            <color indexed="81"/>
            <rFont val="Tahoma"/>
            <family val="2"/>
          </rPr>
          <t>murp35383:</t>
        </r>
        <r>
          <rPr>
            <sz val="9"/>
            <color indexed="81"/>
            <rFont val="Tahoma"/>
            <family val="2"/>
          </rPr>
          <t xml:space="preserve">
reduce $5k for IFOF
reduce $5k for PPEP</t>
        </r>
      </text>
    </comment>
    <comment ref="BP27" authorId="0" shapeId="0" xr:uid="{D57708B6-C497-4D5D-BC33-DCC0ECA97FB6}">
      <text>
        <r>
          <rPr>
            <b/>
            <sz val="9"/>
            <color indexed="81"/>
            <rFont val="Tahoma"/>
            <family val="2"/>
          </rPr>
          <t>murp35383:</t>
        </r>
        <r>
          <rPr>
            <sz val="9"/>
            <color indexed="81"/>
            <rFont val="Tahoma"/>
            <family val="2"/>
          </rPr>
          <t xml:space="preserve">
deleted</t>
        </r>
      </text>
    </comment>
  </commentList>
</comments>
</file>

<file path=xl/sharedStrings.xml><?xml version="1.0" encoding="utf-8"?>
<sst xmlns="http://schemas.openxmlformats.org/spreadsheetml/2006/main" count="60" uniqueCount="33">
  <si>
    <t>200 Product Promotion</t>
  </si>
  <si>
    <t xml:space="preserve">Allied Partnerships </t>
  </si>
  <si>
    <t>100% Sponsorships</t>
  </si>
  <si>
    <t>NPB special marketing initiative</t>
  </si>
  <si>
    <t>Taste of Elegance</t>
  </si>
  <si>
    <t>Production 5239 85%; Printing 5%; Awards 10% (5% in Dec, 75% Jan, 20% Feb)</t>
  </si>
  <si>
    <t>IN Pork Events</t>
  </si>
  <si>
    <t>State Fair Marketing (Tents)</t>
  </si>
  <si>
    <t>July - Aug time frame (50% Promotional, 50% Advertising)</t>
  </si>
  <si>
    <t>State Fair Day Sponsorship</t>
  </si>
  <si>
    <t>July (Sponsorship)</t>
  </si>
  <si>
    <t>Yearly sponsorship $32,500</t>
  </si>
  <si>
    <t>Web Communication</t>
  </si>
  <si>
    <t>100% Communications, divide by 12</t>
  </si>
  <si>
    <t>Advertising</t>
  </si>
  <si>
    <t>Divide by 12</t>
  </si>
  <si>
    <t>Allied Partnerships</t>
  </si>
  <si>
    <t>50% Donations; 40% Sponsorship; 10% Meals</t>
  </si>
  <si>
    <t>Fair Oaks</t>
  </si>
  <si>
    <t>Community Outreach Events</t>
  </si>
  <si>
    <t>Donations</t>
  </si>
  <si>
    <t>IN Pork Events (Stacy items)</t>
  </si>
  <si>
    <t>Ham Breakfast</t>
  </si>
  <si>
    <t>Meals</t>
  </si>
  <si>
    <t>Million Meals</t>
  </si>
  <si>
    <t>Rent Income - quarterly</t>
  </si>
  <si>
    <t>Youth</t>
  </si>
  <si>
    <t>("Consumer youth" unrelated to ag)</t>
  </si>
  <si>
    <t>50/50 Donations/Sponsorship</t>
  </si>
  <si>
    <t>Comm.</t>
  </si>
  <si>
    <t>Advertisting</t>
  </si>
  <si>
    <t xml:space="preserve">LEAP Foundation </t>
  </si>
  <si>
    <t>400 Industry 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</si>
</sst>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_);_(* \(#,##0\);_(* &quot;-&quot;?_);_(@_)"/>
    <numFmt numFmtId="166" formatCode="_(* #,##0.0_);_(* \(#,##0.0\);_(* &quot;-&quot;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39">
    <xf numFmtId="0" fontId="0" fillId="0" borderId="0" xfId="0"/>
    <xf numFmtId="4" fontId="2" fillId="0" borderId="0" xfId="0" applyNumberFormat="1" applyFont="1"/>
    <xf numFmtId="0" fontId="2" fillId="0" borderId="0" xfId="0" applyFont="1"/>
    <xf numFmtId="4" fontId="3" fillId="0" borderId="0" xfId="0" applyNumberFormat="1" applyFont="1" applyAlignment="1">
      <alignment horizontal="center" vertical="top"/>
    </xf>
    <xf numFmtId="0" fontId="4" fillId="3" borderId="1" xfId="0" applyFont="1" applyFill="1" applyBorder="1"/>
    <xf numFmtId="0" fontId="5" fillId="3" borderId="1" xfId="0" applyFont="1" applyFill="1" applyBorder="1"/>
    <xf numFmtId="164" fontId="6" fillId="3" borderId="1" xfId="1" applyNumberFormat="1" applyFont="1" applyFill="1" applyBorder="1"/>
    <xf numFmtId="164" fontId="6" fillId="4" borderId="1" xfId="2" applyNumberFormat="1" applyFont="1" applyFill="1" applyBorder="1"/>
    <xf numFmtId="164" fontId="6" fillId="5" borderId="1" xfId="1" applyNumberFormat="1" applyFont="1" applyFill="1" applyBorder="1"/>
    <xf numFmtId="164" fontId="6" fillId="6" borderId="1" xfId="1" applyNumberFormat="1" applyFont="1" applyFill="1" applyBorder="1"/>
    <xf numFmtId="164" fontId="6" fillId="7" borderId="1" xfId="1" applyNumberFormat="1" applyFont="1" applyFill="1" applyBorder="1"/>
    <xf numFmtId="0" fontId="2" fillId="3" borderId="0" xfId="0" applyFont="1" applyFill="1"/>
    <xf numFmtId="164" fontId="6" fillId="3" borderId="0" xfId="2" applyNumberFormat="1" applyFont="1" applyFill="1" applyBorder="1"/>
    <xf numFmtId="164" fontId="6" fillId="3" borderId="0" xfId="1" applyNumberFormat="1" applyFont="1" applyFill="1" applyBorder="1"/>
    <xf numFmtId="164" fontId="6" fillId="3" borderId="0" xfId="1" applyNumberFormat="1" applyFont="1" applyFill="1"/>
    <xf numFmtId="164" fontId="6" fillId="3" borderId="2" xfId="1" applyNumberFormat="1" applyFont="1" applyFill="1" applyBorder="1"/>
    <xf numFmtId="17" fontId="2" fillId="3" borderId="0" xfId="0" applyNumberFormat="1" applyFont="1" applyFill="1"/>
    <xf numFmtId="0" fontId="7" fillId="3" borderId="0" xfId="0" applyFont="1" applyFill="1"/>
    <xf numFmtId="164" fontId="8" fillId="3" borderId="1" xfId="1" applyNumberFormat="1" applyFont="1" applyFill="1" applyBorder="1"/>
    <xf numFmtId="164" fontId="6" fillId="3" borderId="3" xfId="2" applyNumberFormat="1" applyFont="1" applyFill="1" applyBorder="1"/>
    <xf numFmtId="164" fontId="6" fillId="3" borderId="3" xfId="1" applyNumberFormat="1" applyFont="1" applyFill="1" applyBorder="1"/>
    <xf numFmtId="164" fontId="6" fillId="3" borderId="4" xfId="1" applyNumberFormat="1" applyFont="1" applyFill="1" applyBorder="1"/>
    <xf numFmtId="165" fontId="2" fillId="3" borderId="0" xfId="0" applyNumberFormat="1" applyFont="1" applyFill="1"/>
    <xf numFmtId="43" fontId="2" fillId="3" borderId="0" xfId="0" applyNumberFormat="1" applyFont="1" applyFill="1"/>
    <xf numFmtId="166" fontId="2" fillId="3" borderId="0" xfId="0" applyNumberFormat="1" applyFont="1" applyFill="1"/>
    <xf numFmtId="0" fontId="4" fillId="3" borderId="0" xfId="0" applyFont="1" applyFill="1"/>
    <xf numFmtId="164" fontId="6" fillId="4" borderId="0" xfId="2" applyNumberFormat="1" applyFont="1" applyFill="1" applyBorder="1"/>
    <xf numFmtId="164" fontId="6" fillId="5" borderId="0" xfId="1" applyNumberFormat="1" applyFont="1" applyFill="1" applyBorder="1"/>
    <xf numFmtId="164" fontId="6" fillId="6" borderId="0" xfId="1" applyNumberFormat="1" applyFont="1" applyFill="1"/>
    <xf numFmtId="164" fontId="6" fillId="7" borderId="2" xfId="1" applyNumberFormat="1" applyFont="1" applyFill="1" applyBorder="1"/>
    <xf numFmtId="164" fontId="2" fillId="0" borderId="0" xfId="1" applyNumberFormat="1" applyFont="1"/>
    <xf numFmtId="0" fontId="2" fillId="4" borderId="0" xfId="0" applyFont="1" applyFill="1"/>
    <xf numFmtId="164" fontId="2" fillId="5" borderId="0" xfId="1" applyNumberFormat="1" applyFont="1" applyFill="1"/>
    <xf numFmtId="164" fontId="2" fillId="6" borderId="0" xfId="1" applyNumberFormat="1" applyFont="1" applyFill="1"/>
    <xf numFmtId="164" fontId="2" fillId="7" borderId="0" xfId="1" applyNumberFormat="1" applyFont="1" applyFill="1"/>
    <xf numFmtId="164" fontId="2" fillId="4" borderId="0" xfId="1" applyNumberFormat="1" applyFont="1" applyFill="1"/>
    <xf numFmtId="0" fontId="2" fillId="0" borderId="0" xfId="0" applyFont="1" applyAlignment="1">
      <alignment horizontal="left" indent="2"/>
    </xf>
    <xf numFmtId="164" fontId="2" fillId="0" borderId="5" xfId="1" applyNumberFormat="1" applyFont="1" applyBorder="1"/>
    <xf numFmtId="164" fontId="3" fillId="3" borderId="0" xfId="1" applyNumberFormat="1" applyFont="1" applyFill="1" applyBorder="1" applyAlignment="1">
      <alignment horizontal="center" vertical="center" wrapText="1"/>
    </xf>
  </cellXfs>
  <cellStyles count="3">
    <cellStyle name="20% - Accent4" xfId="2" builtinId="42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304800</xdr:colOff>
      <xdr:row>11</xdr:row>
      <xdr:rowOff>142876</xdr:rowOff>
    </xdr:from>
    <xdr:ext cx="2028825" cy="1379500"/>
    <xdr:pic>
      <xdr:nvPicPr>
        <xdr:cNvPr id="2" name="Picture 1" descr="images.jpg">
          <a:extLst>
            <a:ext uri="{FF2B5EF4-FFF2-40B4-BE49-F238E27FC236}">
              <a16:creationId xmlns:a16="http://schemas.microsoft.com/office/drawing/2014/main" id="{1A81747A-D0DA-4583-A7BD-FD73E5620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868275" y="1924051"/>
          <a:ext cx="2028825" cy="13795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FC656-1513-4A1D-9D51-39638BB285FD}">
  <dimension ref="A1:BU41"/>
  <sheetViews>
    <sheetView tabSelected="1" workbookViewId="0">
      <selection activeCell="B19" sqref="B19"/>
    </sheetView>
  </sheetViews>
  <sheetFormatPr defaultRowHeight="12.75" x14ac:dyDescent="0.2"/>
  <cols>
    <col min="1" max="1" width="8.85546875" style="2" customWidth="1"/>
    <col min="2" max="2" width="10.140625" style="2" customWidth="1"/>
    <col min="3" max="3" width="58.42578125" style="2" customWidth="1"/>
    <col min="4" max="5" width="20.7109375" style="30" hidden="1" customWidth="1"/>
    <col min="6" max="6" width="4.7109375" style="30" customWidth="1"/>
    <col min="7" max="7" width="20.7109375" style="31" customWidth="1"/>
    <col min="8" max="8" width="20.7109375" style="32" customWidth="1"/>
    <col min="9" max="9" width="20.7109375" style="33" customWidth="1"/>
    <col min="10" max="10" width="20.7109375" style="34" customWidth="1"/>
    <col min="11" max="34" width="11.7109375" style="2" customWidth="1"/>
    <col min="35" max="35" width="20.7109375" style="2" customWidth="1"/>
    <col min="36" max="38" width="20.7109375" style="30" customWidth="1"/>
    <col min="39" max="39" width="9.140625" style="2"/>
    <col min="40" max="40" width="11.85546875" style="2" customWidth="1"/>
    <col min="41" max="41" width="12.7109375" style="2" customWidth="1"/>
    <col min="42" max="42" width="11" style="2" customWidth="1"/>
    <col min="43" max="50" width="11.7109375" style="2" customWidth="1"/>
    <col min="51" max="54" width="16.7109375" style="2" customWidth="1"/>
    <col min="55" max="67" width="11.7109375" style="2" customWidth="1"/>
    <col min="68" max="70" width="16.7109375" style="2" customWidth="1"/>
    <col min="71" max="71" width="17.28515625" style="2" bestFit="1" customWidth="1"/>
    <col min="72" max="73" width="16.7109375" style="2" customWidth="1"/>
    <col min="74" max="16384" width="9.140625" style="2"/>
  </cols>
  <sheetData>
    <row r="1" spans="1:73" x14ac:dyDescent="0.2">
      <c r="A1" s="1"/>
      <c r="B1" s="1"/>
      <c r="C1" s="1"/>
      <c r="D1" s="38"/>
      <c r="E1" s="38"/>
      <c r="F1" s="38"/>
      <c r="G1" s="38"/>
      <c r="H1" s="38"/>
      <c r="I1" s="38"/>
      <c r="J1" s="38"/>
      <c r="AJ1" s="2"/>
      <c r="AK1" s="2"/>
      <c r="AL1" s="2"/>
    </row>
    <row r="2" spans="1:73" x14ac:dyDescent="0.2">
      <c r="A2" s="3"/>
      <c r="B2" s="3"/>
      <c r="C2" s="3"/>
      <c r="D2" s="38"/>
      <c r="E2" s="38"/>
      <c r="F2" s="38"/>
      <c r="G2" s="38"/>
      <c r="H2" s="38"/>
      <c r="I2" s="38"/>
      <c r="J2" s="38"/>
      <c r="AJ2" s="2"/>
      <c r="AK2" s="2"/>
      <c r="AL2" s="2"/>
    </row>
    <row r="3" spans="1:73" s="11" customFormat="1" x14ac:dyDescent="0.2">
      <c r="A3" s="4"/>
      <c r="B3" s="5" t="s">
        <v>0</v>
      </c>
      <c r="C3" s="4"/>
      <c r="D3" s="6"/>
      <c r="E3" s="6"/>
      <c r="F3" s="6"/>
      <c r="G3" s="7"/>
      <c r="H3" s="8"/>
      <c r="I3" s="9"/>
      <c r="J3" s="10"/>
      <c r="AI3" s="12"/>
      <c r="AJ3" s="13"/>
      <c r="AK3" s="14"/>
      <c r="AL3" s="15"/>
      <c r="AY3" s="12"/>
      <c r="AZ3" s="13"/>
      <c r="BA3" s="14"/>
      <c r="BB3" s="15"/>
      <c r="BP3" s="12"/>
      <c r="BQ3" s="13"/>
      <c r="BR3" s="14"/>
      <c r="BS3" s="15"/>
    </row>
    <row r="4" spans="1:73" s="11" customFormat="1" x14ac:dyDescent="0.2">
      <c r="A4" s="4">
        <v>210</v>
      </c>
      <c r="B4" s="4" t="s">
        <v>1</v>
      </c>
      <c r="C4" s="4"/>
      <c r="D4" s="6">
        <v>84700</v>
      </c>
      <c r="E4" s="6">
        <v>74700</v>
      </c>
      <c r="F4" s="6"/>
      <c r="G4" s="7">
        <v>100000</v>
      </c>
      <c r="H4" s="8"/>
      <c r="I4" s="9"/>
      <c r="J4" s="10">
        <f t="shared" ref="J4:J15" si="0">SUM(G4:I4)</f>
        <v>100000</v>
      </c>
      <c r="AI4" s="12">
        <f>61025+25000</f>
        <v>86025</v>
      </c>
      <c r="AJ4" s="13"/>
      <c r="AK4" s="14"/>
      <c r="AL4" s="15">
        <f t="shared" ref="AL4:AL15" si="1">SUM(AI4:AK4)</f>
        <v>86025</v>
      </c>
      <c r="AM4" s="11" t="s">
        <v>2</v>
      </c>
      <c r="AY4" s="12">
        <v>61025</v>
      </c>
      <c r="AZ4" s="13"/>
      <c r="BA4" s="14"/>
      <c r="BB4" s="15">
        <f t="shared" ref="BB4:BB15" si="2">SUM(AY4:BA4)</f>
        <v>61025</v>
      </c>
      <c r="BC4" s="11" t="s">
        <v>2</v>
      </c>
      <c r="BP4" s="12">
        <v>56025</v>
      </c>
      <c r="BQ4" s="13"/>
      <c r="BR4" s="14"/>
      <c r="BS4" s="15">
        <f t="shared" ref="BS4:BS11" si="3">SUM(BP4:BR4)</f>
        <v>56025</v>
      </c>
      <c r="BT4" s="11" t="s">
        <v>2</v>
      </c>
    </row>
    <row r="5" spans="1:73" s="11" customFormat="1" x14ac:dyDescent="0.2">
      <c r="A5" s="4"/>
      <c r="B5" s="4"/>
      <c r="C5" s="4"/>
      <c r="D5" s="6"/>
      <c r="E5" s="6"/>
      <c r="F5" s="6"/>
      <c r="G5" s="7"/>
      <c r="H5" s="8"/>
      <c r="I5" s="9"/>
      <c r="J5" s="10">
        <f t="shared" si="0"/>
        <v>0</v>
      </c>
      <c r="AI5" s="12"/>
      <c r="AJ5" s="13"/>
      <c r="AK5" s="14"/>
      <c r="AL5" s="15">
        <f t="shared" si="1"/>
        <v>0</v>
      </c>
      <c r="AY5" s="12"/>
      <c r="AZ5" s="13"/>
      <c r="BA5" s="14"/>
      <c r="BB5" s="15">
        <f t="shared" si="2"/>
        <v>0</v>
      </c>
      <c r="BP5" s="12"/>
      <c r="BQ5" s="13"/>
      <c r="BR5" s="14"/>
      <c r="BS5" s="15">
        <f t="shared" si="3"/>
        <v>0</v>
      </c>
    </row>
    <row r="6" spans="1:73" s="11" customFormat="1" x14ac:dyDescent="0.2">
      <c r="A6" s="4">
        <v>210</v>
      </c>
      <c r="B6" s="4" t="s">
        <v>3</v>
      </c>
      <c r="C6" s="4"/>
      <c r="D6" s="6"/>
      <c r="E6" s="6">
        <v>40000</v>
      </c>
      <c r="F6" s="6"/>
      <c r="G6" s="7">
        <v>0</v>
      </c>
      <c r="H6" s="8"/>
      <c r="I6" s="9"/>
      <c r="J6" s="10">
        <f t="shared" si="0"/>
        <v>0</v>
      </c>
      <c r="AI6" s="12">
        <v>0</v>
      </c>
      <c r="AJ6" s="13"/>
      <c r="AK6" s="14"/>
      <c r="AL6" s="15">
        <f t="shared" si="1"/>
        <v>0</v>
      </c>
      <c r="AM6" s="16"/>
      <c r="AN6" s="17"/>
      <c r="AY6" s="12">
        <v>0</v>
      </c>
      <c r="AZ6" s="13"/>
      <c r="BA6" s="14"/>
      <c r="BB6" s="15">
        <f t="shared" si="2"/>
        <v>0</v>
      </c>
      <c r="BC6" s="16"/>
      <c r="BD6" s="17"/>
      <c r="BP6" s="12">
        <v>0</v>
      </c>
      <c r="BQ6" s="13"/>
      <c r="BR6" s="14"/>
      <c r="BS6" s="15">
        <f t="shared" si="3"/>
        <v>0</v>
      </c>
      <c r="BT6" s="16"/>
      <c r="BU6" s="17"/>
    </row>
    <row r="7" spans="1:73" s="11" customFormat="1" x14ac:dyDescent="0.2">
      <c r="A7" s="4">
        <v>220</v>
      </c>
      <c r="B7" s="4" t="s">
        <v>4</v>
      </c>
      <c r="C7" s="4"/>
      <c r="D7" s="6">
        <v>25000</v>
      </c>
      <c r="E7" s="6">
        <v>25000</v>
      </c>
      <c r="F7" s="6"/>
      <c r="G7" s="7">
        <v>11000</v>
      </c>
      <c r="H7" s="8">
        <v>32500</v>
      </c>
      <c r="I7" s="9"/>
      <c r="J7" s="10">
        <f t="shared" si="0"/>
        <v>43500</v>
      </c>
      <c r="AI7" s="12">
        <v>40500</v>
      </c>
      <c r="AJ7" s="13"/>
      <c r="AK7" s="14"/>
      <c r="AL7" s="15">
        <f t="shared" si="1"/>
        <v>40500</v>
      </c>
      <c r="AM7" s="11" t="s">
        <v>5</v>
      </c>
      <c r="AY7" s="12">
        <v>40500</v>
      </c>
      <c r="AZ7" s="13"/>
      <c r="BA7" s="14"/>
      <c r="BB7" s="15">
        <f t="shared" si="2"/>
        <v>40500</v>
      </c>
      <c r="BC7" s="11" t="s">
        <v>5</v>
      </c>
      <c r="BP7" s="12">
        <v>25000</v>
      </c>
      <c r="BQ7" s="13"/>
      <c r="BR7" s="14"/>
      <c r="BS7" s="15">
        <f t="shared" si="3"/>
        <v>25000</v>
      </c>
      <c r="BT7" s="11" t="s">
        <v>5</v>
      </c>
    </row>
    <row r="8" spans="1:73" s="11" customFormat="1" x14ac:dyDescent="0.2">
      <c r="A8" s="4"/>
      <c r="B8" s="4"/>
      <c r="C8" s="4"/>
      <c r="D8" s="6"/>
      <c r="E8" s="6"/>
      <c r="F8" s="6"/>
      <c r="G8" s="7"/>
      <c r="H8" s="8"/>
      <c r="I8" s="9"/>
      <c r="J8" s="10"/>
      <c r="AI8" s="12"/>
      <c r="AJ8" s="13"/>
      <c r="AK8" s="14"/>
      <c r="AL8" s="15"/>
      <c r="AY8" s="12"/>
      <c r="AZ8" s="13"/>
      <c r="BA8" s="14"/>
      <c r="BB8" s="15"/>
      <c r="BP8" s="12"/>
      <c r="BQ8" s="13"/>
      <c r="BR8" s="14"/>
      <c r="BS8" s="15"/>
    </row>
    <row r="9" spans="1:73" s="11" customFormat="1" x14ac:dyDescent="0.2">
      <c r="A9" s="4">
        <v>230</v>
      </c>
      <c r="B9" s="4" t="s">
        <v>6</v>
      </c>
      <c r="C9" s="4"/>
      <c r="D9" s="6">
        <v>5000</v>
      </c>
      <c r="E9" s="6">
        <v>5000</v>
      </c>
      <c r="F9" s="6"/>
      <c r="G9" s="7">
        <v>0</v>
      </c>
      <c r="H9" s="8"/>
      <c r="I9" s="9"/>
      <c r="J9" s="10">
        <f t="shared" si="0"/>
        <v>0</v>
      </c>
      <c r="AI9" s="12">
        <v>0</v>
      </c>
      <c r="AJ9" s="13"/>
      <c r="AK9" s="14"/>
      <c r="AL9" s="15">
        <f t="shared" si="1"/>
        <v>0</v>
      </c>
      <c r="AY9" s="12">
        <v>0</v>
      </c>
      <c r="AZ9" s="13"/>
      <c r="BA9" s="14"/>
      <c r="BB9" s="15">
        <f t="shared" si="2"/>
        <v>0</v>
      </c>
      <c r="BP9" s="12">
        <v>0</v>
      </c>
      <c r="BQ9" s="13"/>
      <c r="BR9" s="14"/>
      <c r="BS9" s="15">
        <f t="shared" si="3"/>
        <v>0</v>
      </c>
    </row>
    <row r="10" spans="1:73" s="11" customFormat="1" x14ac:dyDescent="0.2">
      <c r="A10" s="4">
        <v>240</v>
      </c>
      <c r="B10" s="4" t="s">
        <v>7</v>
      </c>
      <c r="C10" s="4"/>
      <c r="D10" s="6">
        <v>20000</v>
      </c>
      <c r="E10" s="18">
        <v>25000</v>
      </c>
      <c r="F10" s="18"/>
      <c r="G10" s="7">
        <v>10000</v>
      </c>
      <c r="H10" s="8">
        <v>10000</v>
      </c>
      <c r="I10" s="9"/>
      <c r="J10" s="10">
        <f t="shared" si="0"/>
        <v>20000</v>
      </c>
      <c r="AI10" s="12">
        <v>15000</v>
      </c>
      <c r="AJ10" s="13"/>
      <c r="AK10" s="14"/>
      <c r="AL10" s="15">
        <f t="shared" si="1"/>
        <v>15000</v>
      </c>
      <c r="AM10" s="11" t="s">
        <v>8</v>
      </c>
      <c r="AP10" s="17"/>
      <c r="AY10" s="12">
        <v>15000</v>
      </c>
      <c r="AZ10" s="13"/>
      <c r="BA10" s="14"/>
      <c r="BB10" s="15">
        <f t="shared" si="2"/>
        <v>15000</v>
      </c>
      <c r="BC10" s="11" t="s">
        <v>8</v>
      </c>
      <c r="BF10" s="17"/>
      <c r="BP10" s="12">
        <v>20000</v>
      </c>
      <c r="BQ10" s="13"/>
      <c r="BR10" s="14"/>
      <c r="BS10" s="15">
        <f t="shared" si="3"/>
        <v>20000</v>
      </c>
      <c r="BT10" s="11" t="s">
        <v>8</v>
      </c>
    </row>
    <row r="11" spans="1:73" s="11" customFormat="1" x14ac:dyDescent="0.2">
      <c r="A11" s="4">
        <v>250</v>
      </c>
      <c r="B11" s="4" t="s">
        <v>9</v>
      </c>
      <c r="C11" s="4"/>
      <c r="D11" s="6">
        <v>42000</v>
      </c>
      <c r="E11" s="6">
        <v>42000</v>
      </c>
      <c r="F11" s="6"/>
      <c r="G11" s="7">
        <v>42000</v>
      </c>
      <c r="H11" s="8"/>
      <c r="I11" s="9"/>
      <c r="J11" s="10">
        <f t="shared" si="0"/>
        <v>42000</v>
      </c>
      <c r="AI11" s="12">
        <v>42000</v>
      </c>
      <c r="AJ11" s="13"/>
      <c r="AK11" s="14"/>
      <c r="AL11" s="15">
        <f t="shared" si="1"/>
        <v>42000</v>
      </c>
      <c r="AM11" s="11" t="s">
        <v>10</v>
      </c>
      <c r="AY11" s="12">
        <v>42000</v>
      </c>
      <c r="AZ11" s="13"/>
      <c r="BA11" s="14"/>
      <c r="BB11" s="15">
        <f t="shared" si="2"/>
        <v>42000</v>
      </c>
      <c r="BC11" s="11" t="s">
        <v>10</v>
      </c>
      <c r="BP11" s="12">
        <v>42000</v>
      </c>
      <c r="BQ11" s="13"/>
      <c r="BR11" s="14"/>
      <c r="BS11" s="15">
        <f t="shared" si="3"/>
        <v>42000</v>
      </c>
      <c r="BT11" s="11" t="s">
        <v>10</v>
      </c>
    </row>
    <row r="12" spans="1:73" s="11" customFormat="1" x14ac:dyDescent="0.2">
      <c r="A12" s="4"/>
      <c r="B12" s="4" t="s">
        <v>11</v>
      </c>
      <c r="C12" s="4"/>
      <c r="D12" s="6"/>
      <c r="E12" s="6"/>
      <c r="F12" s="6"/>
      <c r="G12" s="7"/>
      <c r="H12" s="8"/>
      <c r="I12" s="9"/>
      <c r="J12" s="10"/>
      <c r="AI12" s="12"/>
      <c r="AJ12" s="13"/>
      <c r="AK12" s="14"/>
      <c r="AL12" s="15"/>
      <c r="AY12" s="12"/>
      <c r="AZ12" s="13"/>
      <c r="BA12" s="14"/>
      <c r="BB12" s="15"/>
      <c r="BP12" s="12"/>
      <c r="BQ12" s="13"/>
      <c r="BR12" s="14"/>
      <c r="BS12" s="15"/>
    </row>
    <row r="13" spans="1:73" s="11" customFormat="1" x14ac:dyDescent="0.2">
      <c r="A13" s="4"/>
      <c r="B13" s="4"/>
      <c r="C13" s="4"/>
      <c r="D13" s="6"/>
      <c r="E13" s="6"/>
      <c r="F13" s="6"/>
      <c r="G13" s="7"/>
      <c r="H13" s="8"/>
      <c r="I13" s="9"/>
      <c r="J13" s="10"/>
      <c r="AI13" s="12"/>
      <c r="AJ13" s="13"/>
      <c r="AK13" s="14"/>
      <c r="AL13" s="15"/>
      <c r="AY13" s="12"/>
      <c r="AZ13" s="13"/>
      <c r="BA13" s="14"/>
      <c r="BB13" s="15"/>
      <c r="BP13" s="12"/>
      <c r="BQ13" s="13"/>
      <c r="BR13" s="14"/>
      <c r="BS13" s="15"/>
    </row>
    <row r="14" spans="1:73" s="11" customFormat="1" x14ac:dyDescent="0.2">
      <c r="A14" s="4">
        <v>260</v>
      </c>
      <c r="B14" s="4" t="s">
        <v>12</v>
      </c>
      <c r="C14" s="4"/>
      <c r="D14" s="6">
        <v>2500</v>
      </c>
      <c r="E14" s="6">
        <v>2500</v>
      </c>
      <c r="F14" s="6"/>
      <c r="G14" s="7">
        <v>5000</v>
      </c>
      <c r="H14" s="8"/>
      <c r="I14" s="9"/>
      <c r="J14" s="10">
        <f t="shared" si="0"/>
        <v>5000</v>
      </c>
      <c r="AI14" s="12">
        <v>2500</v>
      </c>
      <c r="AJ14" s="13"/>
      <c r="AK14" s="14"/>
      <c r="AL14" s="15">
        <f t="shared" si="1"/>
        <v>2500</v>
      </c>
      <c r="AM14" s="11" t="s">
        <v>13</v>
      </c>
      <c r="AY14" s="12">
        <v>2500</v>
      </c>
      <c r="AZ14" s="13"/>
      <c r="BA14" s="14"/>
      <c r="BB14" s="15">
        <f t="shared" si="2"/>
        <v>2500</v>
      </c>
      <c r="BC14" s="11" t="s">
        <v>13</v>
      </c>
      <c r="BP14" s="12">
        <v>2500</v>
      </c>
      <c r="BQ14" s="13"/>
      <c r="BR14" s="14"/>
      <c r="BS14" s="15">
        <f>SUM(BP14:BR14)</f>
        <v>2500</v>
      </c>
      <c r="BT14" s="11" t="s">
        <v>13</v>
      </c>
    </row>
    <row r="15" spans="1:73" s="11" customFormat="1" x14ac:dyDescent="0.2">
      <c r="A15" s="4">
        <v>270</v>
      </c>
      <c r="B15" s="4" t="s">
        <v>14</v>
      </c>
      <c r="C15" s="4"/>
      <c r="D15" s="6">
        <v>10000</v>
      </c>
      <c r="E15" s="6">
        <v>10000</v>
      </c>
      <c r="F15" s="6"/>
      <c r="G15" s="7">
        <v>10000</v>
      </c>
      <c r="H15" s="8"/>
      <c r="I15" s="9"/>
      <c r="J15" s="10">
        <f t="shared" si="0"/>
        <v>10000</v>
      </c>
      <c r="AI15" s="19">
        <v>10000</v>
      </c>
      <c r="AJ15" s="20"/>
      <c r="AK15" s="20"/>
      <c r="AL15" s="21">
        <f t="shared" si="1"/>
        <v>10000</v>
      </c>
      <c r="AM15" s="11" t="s">
        <v>15</v>
      </c>
      <c r="AY15" s="19">
        <v>10000</v>
      </c>
      <c r="AZ15" s="20"/>
      <c r="BA15" s="20"/>
      <c r="BB15" s="21">
        <f t="shared" si="2"/>
        <v>10000</v>
      </c>
      <c r="BC15" s="11" t="s">
        <v>15</v>
      </c>
      <c r="BP15" s="19">
        <v>10000</v>
      </c>
      <c r="BQ15" s="20"/>
      <c r="BR15" s="20"/>
      <c r="BS15" s="21">
        <f>SUM(BP15:BR15)</f>
        <v>10000</v>
      </c>
      <c r="BT15" s="11" t="s">
        <v>15</v>
      </c>
    </row>
    <row r="16" spans="1:73" s="11" customFormat="1" x14ac:dyDescent="0.2">
      <c r="A16" s="4"/>
      <c r="B16" s="4"/>
      <c r="C16" s="4"/>
      <c r="D16" s="6"/>
      <c r="E16" s="6"/>
      <c r="F16" s="6"/>
      <c r="G16" s="7"/>
      <c r="H16" s="8"/>
      <c r="I16" s="9"/>
      <c r="J16" s="10"/>
      <c r="AI16" s="12"/>
      <c r="AJ16" s="13"/>
      <c r="AK16" s="13"/>
      <c r="AL16" s="15"/>
      <c r="AY16" s="12"/>
      <c r="AZ16" s="13"/>
      <c r="BA16" s="13"/>
      <c r="BB16" s="15"/>
      <c r="BP16" s="12"/>
      <c r="BQ16" s="13"/>
      <c r="BR16" s="13"/>
      <c r="BS16" s="15"/>
    </row>
    <row r="17" spans="1:73" s="11" customFormat="1" x14ac:dyDescent="0.2">
      <c r="A17" s="4"/>
      <c r="B17" s="4"/>
      <c r="C17" s="4"/>
      <c r="D17" s="6">
        <f>SUM(D4:D15)</f>
        <v>189200</v>
      </c>
      <c r="E17" s="6">
        <f>SUM(E4:E15)</f>
        <v>224200</v>
      </c>
      <c r="F17" s="6"/>
      <c r="G17" s="7">
        <f>SUM(G4:G15)</f>
        <v>178000</v>
      </c>
      <c r="H17" s="8">
        <f>SUM(H4:H15)</f>
        <v>42500</v>
      </c>
      <c r="I17" s="9">
        <f>SUM(I4:I15)</f>
        <v>0</v>
      </c>
      <c r="J17" s="10">
        <f>SUM(J4:J15)</f>
        <v>220500</v>
      </c>
      <c r="AI17" s="12">
        <f>SUM(AI4:AI15)</f>
        <v>196025</v>
      </c>
      <c r="AJ17" s="13">
        <f>SUM(AJ4:AJ15)</f>
        <v>0</v>
      </c>
      <c r="AK17" s="14">
        <f>SUM(AK4:AK15)</f>
        <v>0</v>
      </c>
      <c r="AL17" s="15">
        <f>SUM(AL4:AL15)</f>
        <v>196025</v>
      </c>
      <c r="AY17" s="12">
        <f>SUM(AY4:AY15)</f>
        <v>171025</v>
      </c>
      <c r="AZ17" s="13">
        <f>SUM(AZ4:AZ15)</f>
        <v>0</v>
      </c>
      <c r="BA17" s="14">
        <f>SUM(BA4:BA15)</f>
        <v>0</v>
      </c>
      <c r="BB17" s="15">
        <f>SUM(BB4:BB15)</f>
        <v>171025</v>
      </c>
      <c r="BP17" s="12">
        <f>SUM(BP4:BP15)</f>
        <v>155525</v>
      </c>
      <c r="BQ17" s="13">
        <f>SUM(BQ4:BQ15)</f>
        <v>0</v>
      </c>
      <c r="BR17" s="14">
        <f>SUM(BR4:BR15)</f>
        <v>0</v>
      </c>
      <c r="BS17" s="15">
        <f>SUM(BS4:BS15)</f>
        <v>155525</v>
      </c>
    </row>
    <row r="18" spans="1:73" s="11" customFormat="1" x14ac:dyDescent="0.2">
      <c r="A18" s="4"/>
      <c r="B18" s="5" t="s">
        <v>32</v>
      </c>
      <c r="C18" s="4"/>
      <c r="D18" s="6"/>
      <c r="E18" s="6"/>
      <c r="F18" s="6"/>
      <c r="G18" s="7"/>
      <c r="H18" s="8"/>
      <c r="I18" s="9"/>
      <c r="J18" s="10">
        <f t="shared" ref="J18:J31" si="4">SUM(G18:I18)</f>
        <v>0</v>
      </c>
      <c r="AI18" s="12"/>
      <c r="AJ18" s="13"/>
      <c r="AK18" s="14"/>
      <c r="AL18" s="15">
        <f t="shared" ref="AL18:AL31" si="5">SUM(AI18:AK18)</f>
        <v>0</v>
      </c>
      <c r="AY18" s="12"/>
      <c r="AZ18" s="13"/>
      <c r="BA18" s="14"/>
      <c r="BB18" s="15">
        <f t="shared" ref="BB18:BB31" si="6">SUM(AY18:BA18)</f>
        <v>0</v>
      </c>
      <c r="BP18" s="12"/>
      <c r="BQ18" s="13"/>
      <c r="BR18" s="14"/>
      <c r="BS18" s="15">
        <f>SUM(BP18:BR18)</f>
        <v>0</v>
      </c>
    </row>
    <row r="19" spans="1:73" s="11" customFormat="1" x14ac:dyDescent="0.2">
      <c r="A19" s="4">
        <v>410</v>
      </c>
      <c r="B19" s="4" t="s">
        <v>16</v>
      </c>
      <c r="C19" s="4"/>
      <c r="D19" s="6">
        <v>8100</v>
      </c>
      <c r="E19" s="6">
        <v>28100</v>
      </c>
      <c r="F19" s="6"/>
      <c r="G19" s="7">
        <v>85000</v>
      </c>
      <c r="H19" s="8"/>
      <c r="I19" s="9"/>
      <c r="J19" s="10">
        <f t="shared" si="4"/>
        <v>85000</v>
      </c>
      <c r="AI19" s="12">
        <v>18600</v>
      </c>
      <c r="AJ19" s="13"/>
      <c r="AK19" s="14"/>
      <c r="AL19" s="15">
        <f t="shared" si="5"/>
        <v>18600</v>
      </c>
      <c r="AM19" s="11" t="s">
        <v>17</v>
      </c>
      <c r="AY19" s="12">
        <v>18600</v>
      </c>
      <c r="AZ19" s="13"/>
      <c r="BA19" s="14"/>
      <c r="BB19" s="15">
        <f t="shared" si="6"/>
        <v>18600</v>
      </c>
      <c r="BC19" s="11" t="s">
        <v>17</v>
      </c>
      <c r="BP19" s="12">
        <f>28100-5000-5000</f>
        <v>18100</v>
      </c>
      <c r="BQ19" s="13"/>
      <c r="BR19" s="14"/>
      <c r="BS19" s="15">
        <f>SUM(BP19:BR19)</f>
        <v>18100</v>
      </c>
      <c r="BT19" s="11" t="s">
        <v>17</v>
      </c>
    </row>
    <row r="20" spans="1:73" s="11" customFormat="1" x14ac:dyDescent="0.2">
      <c r="A20" s="4">
        <v>415</v>
      </c>
      <c r="B20" s="4" t="s">
        <v>18</v>
      </c>
      <c r="C20" s="4"/>
      <c r="D20" s="6"/>
      <c r="E20" s="6"/>
      <c r="F20" s="6"/>
      <c r="G20" s="7">
        <v>10000</v>
      </c>
      <c r="H20" s="8"/>
      <c r="I20" s="9"/>
      <c r="J20" s="10">
        <f t="shared" si="4"/>
        <v>10000</v>
      </c>
      <c r="AI20" s="12">
        <v>15000</v>
      </c>
      <c r="AJ20" s="13"/>
      <c r="AK20" s="14"/>
      <c r="AL20" s="15">
        <f t="shared" si="5"/>
        <v>15000</v>
      </c>
      <c r="AY20" s="12">
        <v>15000</v>
      </c>
      <c r="AZ20" s="13"/>
      <c r="BA20" s="14"/>
      <c r="BB20" s="15">
        <f t="shared" si="6"/>
        <v>15000</v>
      </c>
      <c r="BP20" s="12"/>
      <c r="BQ20" s="13"/>
      <c r="BR20" s="14"/>
      <c r="BS20" s="15"/>
    </row>
    <row r="21" spans="1:73" s="11" customFormat="1" x14ac:dyDescent="0.2">
      <c r="A21" s="4"/>
      <c r="B21" s="4" t="s">
        <v>31</v>
      </c>
      <c r="C21" s="4"/>
      <c r="D21" s="6"/>
      <c r="E21" s="6"/>
      <c r="F21" s="6"/>
      <c r="G21" s="7">
        <v>15000</v>
      </c>
      <c r="H21" s="8"/>
      <c r="I21" s="9"/>
      <c r="J21" s="10">
        <v>15000</v>
      </c>
      <c r="AI21" s="12"/>
      <c r="AJ21" s="13"/>
      <c r="AK21" s="14"/>
      <c r="AL21" s="15"/>
      <c r="AY21" s="12"/>
      <c r="AZ21" s="13"/>
      <c r="BA21" s="14"/>
      <c r="BB21" s="15"/>
      <c r="BP21" s="12"/>
      <c r="BQ21" s="13"/>
      <c r="BR21" s="14"/>
      <c r="BS21" s="15"/>
    </row>
    <row r="22" spans="1:73" s="11" customFormat="1" x14ac:dyDescent="0.2">
      <c r="A22" s="4"/>
      <c r="B22" s="4"/>
      <c r="C22" s="4"/>
      <c r="D22" s="6"/>
      <c r="E22" s="6"/>
      <c r="F22" s="6"/>
      <c r="G22" s="7"/>
      <c r="H22" s="8"/>
      <c r="I22" s="9"/>
      <c r="J22" s="10">
        <f t="shared" si="4"/>
        <v>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12"/>
      <c r="AJ22" s="13"/>
      <c r="AK22" s="14"/>
      <c r="AL22" s="15">
        <f t="shared" si="5"/>
        <v>0</v>
      </c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12"/>
      <c r="AZ22" s="13"/>
      <c r="BA22" s="14"/>
      <c r="BB22" s="15">
        <f t="shared" si="6"/>
        <v>0</v>
      </c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12"/>
      <c r="BQ22" s="13"/>
      <c r="BR22" s="14"/>
      <c r="BS22" s="15">
        <f t="shared" ref="BS22:BS31" si="7">SUM(BP22:BR22)</f>
        <v>0</v>
      </c>
      <c r="BU22" s="22"/>
    </row>
    <row r="23" spans="1:73" s="11" customFormat="1" x14ac:dyDescent="0.2">
      <c r="A23" s="4">
        <v>420</v>
      </c>
      <c r="B23" s="4" t="s">
        <v>19</v>
      </c>
      <c r="C23" s="4"/>
      <c r="D23" s="6">
        <v>1000</v>
      </c>
      <c r="E23" s="6">
        <v>1000</v>
      </c>
      <c r="F23" s="6"/>
      <c r="G23" s="7">
        <v>5000</v>
      </c>
      <c r="H23" s="8"/>
      <c r="I23" s="9"/>
      <c r="J23" s="10">
        <f t="shared" si="4"/>
        <v>5000</v>
      </c>
      <c r="AI23" s="12">
        <v>1000</v>
      </c>
      <c r="AJ23" s="13"/>
      <c r="AK23" s="14"/>
      <c r="AL23" s="15">
        <f t="shared" si="5"/>
        <v>1000</v>
      </c>
      <c r="AM23" s="11" t="s">
        <v>20</v>
      </c>
      <c r="AN23" s="23"/>
      <c r="AO23" s="23"/>
      <c r="AP23" s="23"/>
      <c r="AY23" s="12">
        <v>1000</v>
      </c>
      <c r="AZ23" s="13"/>
      <c r="BA23" s="14"/>
      <c r="BB23" s="15">
        <f t="shared" si="6"/>
        <v>1000</v>
      </c>
      <c r="BC23" s="11" t="s">
        <v>20</v>
      </c>
      <c r="BD23" s="23"/>
      <c r="BE23" s="23"/>
      <c r="BF23" s="23"/>
      <c r="BP23" s="12">
        <v>1000</v>
      </c>
      <c r="BQ23" s="13"/>
      <c r="BR23" s="14"/>
      <c r="BS23" s="15">
        <f t="shared" si="7"/>
        <v>1000</v>
      </c>
      <c r="BT23" s="11" t="s">
        <v>20</v>
      </c>
      <c r="BU23" s="23"/>
    </row>
    <row r="24" spans="1:73" s="11" customFormat="1" x14ac:dyDescent="0.2">
      <c r="A24" s="4"/>
      <c r="B24" s="4"/>
      <c r="C24" s="4"/>
      <c r="D24" s="6"/>
      <c r="E24" s="6"/>
      <c r="F24" s="6"/>
      <c r="G24" s="7"/>
      <c r="H24" s="8"/>
      <c r="I24" s="9"/>
      <c r="J24" s="10">
        <f t="shared" si="4"/>
        <v>0</v>
      </c>
      <c r="AI24" s="12"/>
      <c r="AJ24" s="13"/>
      <c r="AK24" s="14"/>
      <c r="AL24" s="15">
        <f t="shared" si="5"/>
        <v>0</v>
      </c>
      <c r="AY24" s="12"/>
      <c r="AZ24" s="13"/>
      <c r="BA24" s="14"/>
      <c r="BB24" s="15">
        <f t="shared" si="6"/>
        <v>0</v>
      </c>
      <c r="BP24" s="12"/>
      <c r="BQ24" s="13"/>
      <c r="BR24" s="14"/>
      <c r="BS24" s="15">
        <f t="shared" si="7"/>
        <v>0</v>
      </c>
    </row>
    <row r="25" spans="1:73" s="11" customFormat="1" x14ac:dyDescent="0.2">
      <c r="A25" s="4">
        <v>430</v>
      </c>
      <c r="B25" s="4" t="s">
        <v>21</v>
      </c>
      <c r="C25" s="4"/>
      <c r="D25" s="6"/>
      <c r="E25" s="6"/>
      <c r="F25" s="6"/>
      <c r="G25" s="7">
        <v>5000</v>
      </c>
      <c r="H25" s="8"/>
      <c r="I25" s="9"/>
      <c r="J25" s="10">
        <f t="shared" si="4"/>
        <v>5000</v>
      </c>
      <c r="AI25" s="12"/>
      <c r="AJ25" s="13"/>
      <c r="AK25" s="14"/>
      <c r="AL25" s="15">
        <f t="shared" si="5"/>
        <v>0</v>
      </c>
      <c r="AY25" s="12"/>
      <c r="AZ25" s="13"/>
      <c r="BA25" s="14"/>
      <c r="BB25" s="15">
        <f t="shared" si="6"/>
        <v>0</v>
      </c>
      <c r="BP25" s="12"/>
      <c r="BQ25" s="13"/>
      <c r="BR25" s="14"/>
      <c r="BS25" s="15">
        <f t="shared" si="7"/>
        <v>0</v>
      </c>
    </row>
    <row r="26" spans="1:73" s="11" customFormat="1" x14ac:dyDescent="0.2">
      <c r="A26" s="4">
        <v>440</v>
      </c>
      <c r="B26" s="4" t="s">
        <v>22</v>
      </c>
      <c r="C26" s="4"/>
      <c r="D26" s="6">
        <v>8000</v>
      </c>
      <c r="E26" s="6">
        <v>8000</v>
      </c>
      <c r="F26" s="6"/>
      <c r="G26" s="7">
        <v>13000</v>
      </c>
      <c r="H26" s="8"/>
      <c r="I26" s="9"/>
      <c r="J26" s="10">
        <f t="shared" si="4"/>
        <v>13000</v>
      </c>
      <c r="AI26" s="12">
        <v>10000</v>
      </c>
      <c r="AJ26" s="13"/>
      <c r="AK26" s="14"/>
      <c r="AL26" s="15">
        <f t="shared" si="5"/>
        <v>10000</v>
      </c>
      <c r="AM26" s="11" t="s">
        <v>23</v>
      </c>
      <c r="AY26" s="12">
        <v>10000</v>
      </c>
      <c r="AZ26" s="13"/>
      <c r="BA26" s="14"/>
      <c r="BB26" s="15">
        <f t="shared" si="6"/>
        <v>10000</v>
      </c>
      <c r="BC26" s="11" t="s">
        <v>23</v>
      </c>
      <c r="BP26" s="12">
        <v>8000</v>
      </c>
      <c r="BQ26" s="13"/>
      <c r="BR26" s="14"/>
      <c r="BS26" s="15">
        <f t="shared" si="7"/>
        <v>8000</v>
      </c>
      <c r="BT26" s="11" t="s">
        <v>23</v>
      </c>
    </row>
    <row r="27" spans="1:73" s="11" customFormat="1" x14ac:dyDescent="0.2">
      <c r="A27" s="4">
        <v>450</v>
      </c>
      <c r="B27" s="4" t="s">
        <v>24</v>
      </c>
      <c r="C27" s="4"/>
      <c r="D27" s="6">
        <v>10000</v>
      </c>
      <c r="E27" s="6">
        <v>10000</v>
      </c>
      <c r="F27" s="6"/>
      <c r="G27" s="7">
        <f>350*12</f>
        <v>4200</v>
      </c>
      <c r="H27" s="8"/>
      <c r="I27" s="9"/>
      <c r="J27" s="10">
        <f t="shared" si="4"/>
        <v>4200</v>
      </c>
      <c r="AI27" s="12">
        <f>350*12</f>
        <v>4200</v>
      </c>
      <c r="AJ27" s="13"/>
      <c r="AK27" s="14"/>
      <c r="AL27" s="15">
        <f t="shared" si="5"/>
        <v>4200</v>
      </c>
      <c r="AM27" s="11" t="s">
        <v>25</v>
      </c>
      <c r="AY27" s="12">
        <f>350*12</f>
        <v>4200</v>
      </c>
      <c r="AZ27" s="13"/>
      <c r="BA27" s="14"/>
      <c r="BB27" s="15">
        <f t="shared" si="6"/>
        <v>4200</v>
      </c>
      <c r="BC27" s="11" t="s">
        <v>25</v>
      </c>
      <c r="BP27" s="12">
        <v>0</v>
      </c>
      <c r="BQ27" s="13"/>
      <c r="BR27" s="14"/>
      <c r="BS27" s="15">
        <f t="shared" si="7"/>
        <v>0</v>
      </c>
    </row>
    <row r="28" spans="1:73" s="11" customFormat="1" x14ac:dyDescent="0.2">
      <c r="A28" s="4">
        <v>460</v>
      </c>
      <c r="B28" s="4" t="s">
        <v>26</v>
      </c>
      <c r="C28" s="4" t="s">
        <v>27</v>
      </c>
      <c r="D28" s="6">
        <v>14000</v>
      </c>
      <c r="E28" s="6">
        <v>14000</v>
      </c>
      <c r="F28" s="6"/>
      <c r="G28" s="7">
        <v>8000</v>
      </c>
      <c r="H28" s="8"/>
      <c r="I28" s="9"/>
      <c r="J28" s="10">
        <f t="shared" si="4"/>
        <v>8000</v>
      </c>
      <c r="AI28" s="12">
        <v>8000</v>
      </c>
      <c r="AJ28" s="13"/>
      <c r="AK28" s="14"/>
      <c r="AL28" s="15">
        <f t="shared" si="5"/>
        <v>8000</v>
      </c>
      <c r="AM28" s="11" t="s">
        <v>28</v>
      </c>
      <c r="AN28" s="24"/>
      <c r="AO28" s="24"/>
      <c r="AY28" s="12">
        <v>8000</v>
      </c>
      <c r="AZ28" s="13"/>
      <c r="BA28" s="14"/>
      <c r="BB28" s="15">
        <f t="shared" si="6"/>
        <v>8000</v>
      </c>
      <c r="BC28" s="11" t="s">
        <v>28</v>
      </c>
      <c r="BD28" s="24"/>
      <c r="BE28" s="24"/>
      <c r="BP28" s="12">
        <v>10000</v>
      </c>
      <c r="BQ28" s="13"/>
      <c r="BR28" s="14"/>
      <c r="BS28" s="15">
        <f t="shared" si="7"/>
        <v>10000</v>
      </c>
      <c r="BT28" s="11" t="s">
        <v>28</v>
      </c>
      <c r="BU28" s="24"/>
    </row>
    <row r="29" spans="1:73" s="11" customFormat="1" x14ac:dyDescent="0.2">
      <c r="A29" s="4"/>
      <c r="B29" s="4"/>
      <c r="C29" s="4"/>
      <c r="D29" s="6"/>
      <c r="E29" s="6"/>
      <c r="F29" s="6"/>
      <c r="G29" s="7"/>
      <c r="H29" s="8"/>
      <c r="I29" s="9"/>
      <c r="J29" s="10">
        <f t="shared" si="4"/>
        <v>0</v>
      </c>
      <c r="AI29" s="12"/>
      <c r="AJ29" s="13"/>
      <c r="AK29" s="14"/>
      <c r="AL29" s="15">
        <f t="shared" si="5"/>
        <v>0</v>
      </c>
      <c r="AN29" s="23"/>
      <c r="AY29" s="12"/>
      <c r="AZ29" s="13"/>
      <c r="BA29" s="14"/>
      <c r="BB29" s="15">
        <f t="shared" si="6"/>
        <v>0</v>
      </c>
      <c r="BD29" s="23"/>
      <c r="BP29" s="12"/>
      <c r="BQ29" s="13"/>
      <c r="BR29" s="14"/>
      <c r="BS29" s="15">
        <f t="shared" si="7"/>
        <v>0</v>
      </c>
      <c r="BU29" s="23"/>
    </row>
    <row r="30" spans="1:73" s="11" customFormat="1" x14ac:dyDescent="0.2">
      <c r="A30" s="4">
        <v>470</v>
      </c>
      <c r="B30" s="4" t="s">
        <v>12</v>
      </c>
      <c r="C30" s="4"/>
      <c r="D30" s="6">
        <v>2500</v>
      </c>
      <c r="E30" s="6">
        <v>2500</v>
      </c>
      <c r="F30" s="6"/>
      <c r="G30" s="7">
        <v>5000</v>
      </c>
      <c r="H30" s="8"/>
      <c r="I30" s="9"/>
      <c r="J30" s="10">
        <f t="shared" si="4"/>
        <v>5000</v>
      </c>
      <c r="AI30" s="12">
        <v>1000</v>
      </c>
      <c r="AJ30" s="13"/>
      <c r="AK30" s="14"/>
      <c r="AL30" s="15">
        <f t="shared" si="5"/>
        <v>1000</v>
      </c>
      <c r="AM30" s="11" t="s">
        <v>29</v>
      </c>
      <c r="AO30" s="23"/>
      <c r="AY30" s="12">
        <v>1000</v>
      </c>
      <c r="AZ30" s="13"/>
      <c r="BA30" s="14"/>
      <c r="BB30" s="15">
        <f t="shared" si="6"/>
        <v>1000</v>
      </c>
      <c r="BC30" s="11" t="s">
        <v>29</v>
      </c>
      <c r="BE30" s="23"/>
      <c r="BP30" s="12">
        <v>2500</v>
      </c>
      <c r="BQ30" s="13"/>
      <c r="BR30" s="14"/>
      <c r="BS30" s="15">
        <f t="shared" si="7"/>
        <v>2500</v>
      </c>
      <c r="BT30" s="11" t="s">
        <v>29</v>
      </c>
    </row>
    <row r="31" spans="1:73" s="11" customFormat="1" x14ac:dyDescent="0.2">
      <c r="A31" s="4">
        <v>480</v>
      </c>
      <c r="B31" s="4" t="s">
        <v>14</v>
      </c>
      <c r="C31" s="4"/>
      <c r="D31" s="6">
        <v>10000</v>
      </c>
      <c r="E31" s="6">
        <v>10000</v>
      </c>
      <c r="F31" s="6"/>
      <c r="G31" s="7">
        <v>10000</v>
      </c>
      <c r="H31" s="8"/>
      <c r="I31" s="9"/>
      <c r="J31" s="10">
        <f t="shared" si="4"/>
        <v>10000</v>
      </c>
      <c r="AI31" s="19">
        <v>3000</v>
      </c>
      <c r="AJ31" s="20"/>
      <c r="AK31" s="20"/>
      <c r="AL31" s="21">
        <f t="shared" si="5"/>
        <v>3000</v>
      </c>
      <c r="AM31" s="11" t="s">
        <v>30</v>
      </c>
      <c r="AY31" s="19">
        <v>3000</v>
      </c>
      <c r="AZ31" s="20"/>
      <c r="BA31" s="20"/>
      <c r="BB31" s="21">
        <f t="shared" si="6"/>
        <v>3000</v>
      </c>
      <c r="BC31" s="11" t="s">
        <v>30</v>
      </c>
      <c r="BP31" s="19">
        <v>5000</v>
      </c>
      <c r="BQ31" s="20"/>
      <c r="BR31" s="20"/>
      <c r="BS31" s="21">
        <f t="shared" si="7"/>
        <v>5000</v>
      </c>
      <c r="BT31" s="11" t="s">
        <v>30</v>
      </c>
    </row>
    <row r="32" spans="1:73" s="11" customFormat="1" x14ac:dyDescent="0.2">
      <c r="A32" s="4"/>
      <c r="B32" s="4"/>
      <c r="C32" s="4"/>
      <c r="D32" s="6">
        <f>SUM(D18:D31)</f>
        <v>53600</v>
      </c>
      <c r="E32" s="6">
        <f>SUM(E18:E31)</f>
        <v>73600</v>
      </c>
      <c r="F32" s="6"/>
      <c r="G32" s="7">
        <f>SUM(G18:G31)</f>
        <v>160200</v>
      </c>
      <c r="H32" s="8">
        <f>SUM(H18:H31)</f>
        <v>0</v>
      </c>
      <c r="I32" s="9">
        <f>SUM(I18:I31)</f>
        <v>0</v>
      </c>
      <c r="J32" s="10">
        <f>SUM(J18:J31)</f>
        <v>160200</v>
      </c>
      <c r="AI32" s="12">
        <f>SUM(AI18:AI31)</f>
        <v>60800</v>
      </c>
      <c r="AJ32" s="13">
        <f>SUM(AJ18:AJ31)</f>
        <v>0</v>
      </c>
      <c r="AK32" s="14">
        <f>SUM(AK18:AK31)</f>
        <v>0</v>
      </c>
      <c r="AL32" s="15">
        <f>SUM(AL18:AL31)</f>
        <v>60800</v>
      </c>
      <c r="AY32" s="12">
        <f>SUM(AY18:AY31)</f>
        <v>60800</v>
      </c>
      <c r="AZ32" s="13">
        <f>SUM(AZ18:AZ31)</f>
        <v>0</v>
      </c>
      <c r="BA32" s="14">
        <f>SUM(BA18:BA31)</f>
        <v>0</v>
      </c>
      <c r="BB32" s="15">
        <f>SUM(BB18:BB31)</f>
        <v>60800</v>
      </c>
      <c r="BP32" s="12">
        <f>SUM(BP18:BP31)</f>
        <v>44600</v>
      </c>
      <c r="BQ32" s="13">
        <f>SUM(BQ18:BQ31)</f>
        <v>0</v>
      </c>
      <c r="BR32" s="14">
        <f>SUM(BR18:BR31)</f>
        <v>0</v>
      </c>
      <c r="BS32" s="15">
        <f>SUM(BS18:BS31)</f>
        <v>44600</v>
      </c>
    </row>
    <row r="33" spans="1:71" s="11" customFormat="1" x14ac:dyDescent="0.2">
      <c r="A33" s="25"/>
      <c r="B33" s="25"/>
      <c r="C33" s="25"/>
      <c r="D33" s="13"/>
      <c r="E33" s="13"/>
      <c r="F33" s="13"/>
      <c r="G33" s="26"/>
      <c r="H33" s="27"/>
      <c r="I33" s="28"/>
      <c r="J33" s="29"/>
      <c r="AI33" s="12"/>
      <c r="AJ33" s="13"/>
      <c r="AK33" s="14"/>
      <c r="AL33" s="15"/>
      <c r="AY33" s="12"/>
      <c r="AZ33" s="13"/>
      <c r="BA33" s="14"/>
      <c r="BB33" s="15"/>
      <c r="BP33" s="12"/>
      <c r="BQ33" s="13"/>
      <c r="BR33" s="14"/>
      <c r="BS33" s="15"/>
    </row>
    <row r="34" spans="1:71" s="30" customFormat="1" x14ac:dyDescent="0.2">
      <c r="A34" s="2"/>
      <c r="B34" s="2"/>
      <c r="C34" s="2"/>
      <c r="G34" s="31"/>
      <c r="H34" s="32"/>
      <c r="I34" s="33"/>
      <c r="J34" s="3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</row>
    <row r="35" spans="1:71" s="30" customFormat="1" x14ac:dyDescent="0.2">
      <c r="A35" s="2"/>
      <c r="B35" s="2"/>
      <c r="C35" s="2"/>
      <c r="G35" s="35"/>
      <c r="H35" s="32"/>
      <c r="I35" s="33"/>
      <c r="J35" s="3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</row>
    <row r="36" spans="1:71" s="30" customFormat="1" x14ac:dyDescent="0.2">
      <c r="A36" s="2"/>
      <c r="B36" s="2"/>
      <c r="C36" s="2"/>
      <c r="G36" s="35"/>
      <c r="H36" s="32"/>
      <c r="I36" s="33"/>
      <c r="J36" s="3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</row>
    <row r="37" spans="1:71" s="30" customFormat="1" x14ac:dyDescent="0.2">
      <c r="A37" s="2"/>
      <c r="B37" s="2"/>
      <c r="C37" s="36"/>
      <c r="D37" s="30">
        <v>70000</v>
      </c>
      <c r="G37" s="35"/>
      <c r="H37" s="32"/>
      <c r="I37" s="33"/>
      <c r="J37" s="3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</row>
    <row r="38" spans="1:71" s="30" customFormat="1" x14ac:dyDescent="0.2">
      <c r="A38" s="2"/>
      <c r="B38" s="2"/>
      <c r="C38" s="36"/>
      <c r="D38" s="30">
        <v>10000</v>
      </c>
      <c r="G38" s="35"/>
      <c r="H38" s="32"/>
      <c r="I38" s="33"/>
      <c r="J38" s="34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</row>
    <row r="39" spans="1:71" s="30" customFormat="1" x14ac:dyDescent="0.2">
      <c r="A39" s="2"/>
      <c r="B39" s="2"/>
      <c r="C39" s="36"/>
      <c r="D39" s="30">
        <v>25000</v>
      </c>
      <c r="G39" s="31"/>
      <c r="H39" s="32"/>
      <c r="I39" s="33"/>
      <c r="J39" s="34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</row>
    <row r="40" spans="1:71" s="30" customFormat="1" ht="13.5" thickBot="1" x14ac:dyDescent="0.25">
      <c r="A40" s="2"/>
      <c r="B40" s="2"/>
      <c r="C40" s="2"/>
      <c r="D40" s="37">
        <f>SUM(D37:D39)</f>
        <v>105000</v>
      </c>
      <c r="G40" s="31"/>
      <c r="H40" s="32"/>
      <c r="I40" s="33"/>
      <c r="J40" s="34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</row>
    <row r="41" spans="1:71" s="30" customFormat="1" ht="13.5" thickTop="1" x14ac:dyDescent="0.2">
      <c r="A41" s="2"/>
      <c r="B41" s="2"/>
      <c r="C41" s="2"/>
      <c r="G41" s="31"/>
      <c r="H41" s="32"/>
      <c r="I41" s="33"/>
      <c r="J41" s="34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</row>
  </sheetData>
  <mergeCells count="1">
    <mergeCell ref="D1:J2"/>
  </mergeCells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32F60DE122104791A7BF6CC3224876" ma:contentTypeVersion="13" ma:contentTypeDescription="Create a new document." ma:contentTypeScope="" ma:versionID="0c5529b44bcbf1db46f285c2177bb811">
  <xsd:schema xmlns:xsd="http://www.w3.org/2001/XMLSchema" xmlns:xs="http://www.w3.org/2001/XMLSchema" xmlns:p="http://schemas.microsoft.com/office/2006/metadata/properties" xmlns:ns2="43436bd9-37d0-4c0a-b1b4-a6328d07244e" xmlns:ns3="35cb74cf-7a47-4653-8df9-534d377ab7df" targetNamespace="http://schemas.microsoft.com/office/2006/metadata/properties" ma:root="true" ma:fieldsID="1be02eee73d30e07ee12b51876d7e18c" ns2:_="" ns3:_="">
    <xsd:import namespace="43436bd9-37d0-4c0a-b1b4-a6328d07244e"/>
    <xsd:import namespace="35cb74cf-7a47-4653-8df9-534d377ab7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436bd9-37d0-4c0a-b1b4-a6328d0724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b74cf-7a47-4653-8df9-534d377ab7d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33BEFA-6548-440D-8C2E-666C343CA06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D49D6FF-67DE-4E23-9F08-E35A6B1A1D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68F025-6EC3-496C-ACDA-7AEE70AED0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436bd9-37d0-4c0a-b1b4-a6328d07244e"/>
    <ds:schemaRef ds:uri="35cb74cf-7a47-4653-8df9-534d377ab7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Jeanette Merritt</dc:creator>
  <cp:lastModifiedBy>Josh Trenary</cp:lastModifiedBy>
  <dcterms:created xsi:type="dcterms:W3CDTF">2021-07-20T19:14:59Z</dcterms:created>
  <dcterms:modified xsi:type="dcterms:W3CDTF">2021-07-20T23:10:37Z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0x0101002A32F60DE122104791A7BF6CC3224876</vt:lpwstr>
  </property>
</Properties>
</file>